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0" yWindow="2325" windowWidth="25875" windowHeight="9795"/>
  </bookViews>
  <sheets>
    <sheet name="ул Салтыкова-Щедрина д. 72" sheetId="1" r:id="rId1"/>
  </sheets>
  <externalReferences>
    <externalReference r:id="rId2"/>
  </externalReferences>
  <definedNames>
    <definedName name="АДРЕС" localSheetId="0">'ул Салтыкова-Щедрина д. 72'!$B$3</definedName>
    <definedName name="АДРЕС">#REF!</definedName>
    <definedName name="АДРЕС2">#REF!</definedName>
    <definedName name="ВХДОЛГ" localSheetId="0">'ул Салтыкова-Щедрина д. 72'!$G$9</definedName>
    <definedName name="ВХДОЛГ">#REF!</definedName>
    <definedName name="ВХСАЛЬДО" localSheetId="0">'ул Салтыкова-Щедрина д. 72'!$D$9</definedName>
    <definedName name="ВХСАЛЬДО">#REF!</definedName>
    <definedName name="ВХСАЛЬДО3МЕС">#REF!</definedName>
    <definedName name="ДОГОВОР" localSheetId="0">'ул Салтыкова-Щедрина д. 72'!$B$4</definedName>
    <definedName name="ДОГОВОР">#REF!</definedName>
    <definedName name="ДОЛГ" localSheetId="0">'ул Салтыкова-Щедрина д. 72'!$A$9</definedName>
    <definedName name="ДОЛГ">#REF!</definedName>
    <definedName name="ЗАТРАЧЕНОК" localSheetId="0">'ул Салтыкова-Щедрина д. 72'!$D$41</definedName>
    <definedName name="ЗАТРАЧЕНОК">#REF!</definedName>
    <definedName name="ЗАТРАЧЕНОТ" localSheetId="0">'ул Салтыкова-Щедрина д. 72'!$D$40</definedName>
    <definedName name="ЗАТРАЧЕНОТ">#REF!</definedName>
    <definedName name="ЗАТРЕМ" localSheetId="0">'ул Салтыкова-Щедрина д. 72'!$D$57</definedName>
    <definedName name="ЗАТРЕМ">#REF!</definedName>
    <definedName name="ИСХДОЛГ" localSheetId="0">'ул Салтыкова-Щедрина д. 72'!$G$46</definedName>
    <definedName name="ИСХДОЛГ">#REF!</definedName>
    <definedName name="ИСХСАЛЬДО" localSheetId="0">'ул Салтыкова-Щедрина д. 72'!$D$46</definedName>
    <definedName name="ИСХСАЛЬДО">#REF!</definedName>
    <definedName name="ИСХСАЛЬДО3МЕС">#REF!</definedName>
    <definedName name="КАП" localSheetId="0">'ул Салтыкова-Щедрина д. 72'!$C$41</definedName>
    <definedName name="КАП">#REF!</definedName>
    <definedName name="КАПРЕМ">#REF!</definedName>
    <definedName name="КПЕРЕЧИСК" localSheetId="0">'ул Салтыкова-Щедрина д. 72'!$G$41</definedName>
    <definedName name="КПЕРЕЧИСК">#REF!</definedName>
    <definedName name="КПЕРЕЧИСТ" localSheetId="0">'ул Салтыкова-Щедрина д. 72'!$G$40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72'!$D$55</definedName>
    <definedName name="НАЧРЕМ">#REF!</definedName>
    <definedName name="НЕЖНАЧРЕМ" localSheetId="0">'ул Салтыкова-Щедрина д. 72'!$D$56</definedName>
    <definedName name="НЕЖНАЧРЕМ">#REF!</definedName>
    <definedName name="ОПАЛЧЕНОТ" localSheetId="0">'ул Салтыкова-Щедрина д. 72'!$E$40</definedName>
    <definedName name="ОПАЛЧЕНОТ">#REF!</definedName>
    <definedName name="ОПЛАЧЕНОК" localSheetId="0">'ул Салтыкова-Щедрина д. 72'!$E$41</definedName>
    <definedName name="ОПЛАЧЕНОК">#REF!</definedName>
    <definedName name="ОСВОЕНО">#REF!</definedName>
    <definedName name="ОСТ" localSheetId="0">'ул Салтыкова-Щедрина д. 72'!$A$46</definedName>
    <definedName name="ОСТ">#REF!</definedName>
    <definedName name="ПЛОЩАДЬ" localSheetId="0">'ул Салтыкова-Щедрина д. 72'!$B$5</definedName>
    <definedName name="ПЛОЩАДЬ">#REF!</definedName>
    <definedName name="ПЛОЩАДЬДОМА">#REF!</definedName>
    <definedName name="РАЗМЕРПЛАТЫ" localSheetId="0">'ул Салтыкова-Щедрина д. 72'!$C$11</definedName>
    <definedName name="РАЗМЕРПЛАТЫ">#REF!</definedName>
    <definedName name="СНРЕМ" localSheetId="0">'ул Салтыкова-Щедрина д. 72'!$D$54</definedName>
    <definedName name="СНРЕМ">#REF!</definedName>
    <definedName name="ТАРОТОП" localSheetId="0">'ул Салтыкова-Щедрина д. 72'!$C$16</definedName>
    <definedName name="ТАРОТОП">#REF!</definedName>
    <definedName name="ТАРХВС" localSheetId="0">'ул Салтыкова-Щедрина д. 72'!$C$17</definedName>
    <definedName name="ТАРХВС">#REF!</definedName>
    <definedName name="ТБО" localSheetId="0">'ул Салтыкова-Щедрина д. 72'!$C$13</definedName>
    <definedName name="ТБО">#REF!</definedName>
    <definedName name="ТБОНАЧ" localSheetId="0">'ул Салтыкова-Щедрина д. 72'!$D$13</definedName>
    <definedName name="ТБОНАЧ">#REF!</definedName>
    <definedName name="ТБОНЕД" localSheetId="0">'ул Салтыкова-Щедрина д. 72'!$F$13</definedName>
    <definedName name="ТБОНЕД">#REF!</definedName>
    <definedName name="ТБООПЛ" localSheetId="0">'ул Салтыкова-Щедрина д. 72'!$E$13</definedName>
    <definedName name="ТБООПЛ">#REF!</definedName>
    <definedName name="ТБОПОСТ" localSheetId="0">'ул Салтыкова-Щедрина д. 72'!$G$13</definedName>
    <definedName name="ТБОПОСТ">#REF!</definedName>
    <definedName name="ТЕК" localSheetId="0">'ул Салтыкова-Щедрина д. 72'!$C$40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<sst xmlns="http://schemas.openxmlformats.org/spreadsheetml/2006/main" count="73" uniqueCount="70">
  <si>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</si>
  <si>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</si>
  <si>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72</t>
  </si>
  <si>
    <t>Договор управления №:</t>
  </si>
  <si>
    <t xml:space="preserve">№ 191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</si>
  <si>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</si>
  <si>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</si>
  <si>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</si>
  <si>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</si>
  <si>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</si>
  <si>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</si>
  <si>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</si>
  <si>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</si>
  <si>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</si>
  <si>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</si>
  <si>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</si>
  <si>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</si>
  <si>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</si>
  <si>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</si>
  <si>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</si>
  <si>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</si>
  <si>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</si>
  <si>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</si>
  <si>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</si>
  <si>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</si>
  <si>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</si>
  <si>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</si>
  <si>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</si>
  <si>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</si>
  <si>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</si>
  <si>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</si>
  <si>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</si>
  <si>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</si>
  <si>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</si>
  <si>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</si>
  <si>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</si>
  <si>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</si>
  <si>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</si>
  <si>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</si>
  <si>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</si>
  <si>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</si>
  <si>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кровли</t>
  </si>
  <si>
    <t>Замена платы УЛЖ-10 на УЛЖ-М на лифте</t>
  </si>
  <si>
    <t>Замена тяговых канатов</t>
  </si>
  <si>
    <t>Замена  канатоведущего шкива лифтовой лебедки и тяговых канатов лифта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</si>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</sst>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CS714"/>
  <sheetViews>
    <sheetView tabSelected="1" topLeftCell="A51" workbookViewId="0">
      <selection activeCell="A93" sqref="A93:G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5792.1100000000015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845185.44000000239</v>
      </c>
      <c r="E9" s="10" t="s">
        <v>8</v>
      </c>
      <c r="F9" s="11"/>
      <c r="G9" s="9">
        <v>218191.90000000011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639060.74999999849</v>
      </c>
      <c r="E13" s="24">
        <v>631797.43999999703</v>
      </c>
      <c r="F13" s="25">
        <f>ТБОНАЧ-ТБООПЛ</f>
        <v>7263.3100000014529</v>
      </c>
      <c r="G13" s="26">
        <f>ТБООПЛ</f>
        <v>631797.43999999703</v>
      </c>
    </row>
    <row r="14" spans="1:7" ht="13.5" thickBot="1" x14ac:dyDescent="0.25">
      <c r="A14" s="27"/>
      <c r="B14" s="28" t="s">
        <v>17</v>
      </c>
      <c r="C14" s="29"/>
      <c r="D14" s="30">
        <f>D13</f>
        <v>639060.74999999849</v>
      </c>
      <c r="E14" s="30">
        <f>E13</f>
        <v>631797.43999999703</v>
      </c>
      <c r="F14" s="30">
        <f>F13</f>
        <v>7263.3100000014529</v>
      </c>
      <c r="G14" s="30">
        <f>SUM(ТБОПОСТ)</f>
        <v>631797.43999999703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1887553.33</v>
      </c>
      <c r="E16" s="24">
        <v>1885769.1799999997</v>
      </c>
      <c r="F16" s="25">
        <f t="shared" ref="F16:F25" si="0">D16-E16</f>
        <v>1784.1500000003725</v>
      </c>
      <c r="G16" s="26">
        <f t="shared" ref="G16:G25" si="1">E16</f>
        <v>1885769.1799999997</v>
      </c>
    </row>
    <row r="17" spans="1:7" x14ac:dyDescent="0.2">
      <c r="A17" s="34"/>
      <c r="B17" s="35" t="s">
        <v>20</v>
      </c>
      <c r="C17" s="23">
        <v>25.95</v>
      </c>
      <c r="D17" s="24">
        <v>190007.77000000005</v>
      </c>
      <c r="E17" s="24">
        <v>187253.71000000005</v>
      </c>
      <c r="F17" s="25">
        <f t="shared" si="0"/>
        <v>2754.0599999999977</v>
      </c>
      <c r="G17" s="26">
        <f t="shared" si="1"/>
        <v>187253.71000000005</v>
      </c>
    </row>
    <row r="18" spans="1:7" x14ac:dyDescent="0.2">
      <c r="A18" s="34"/>
      <c r="B18" s="35" t="s">
        <v>21</v>
      </c>
      <c r="C18" s="23">
        <v>17.79</v>
      </c>
      <c r="D18" s="24">
        <v>127424.59000000001</v>
      </c>
      <c r="E18" s="24">
        <v>129846.88000000009</v>
      </c>
      <c r="F18" s="25">
        <f t="shared" si="0"/>
        <v>-2422.2900000000809</v>
      </c>
      <c r="G18" s="26">
        <f t="shared" si="1"/>
        <v>129846.88000000009</v>
      </c>
    </row>
    <row r="19" spans="1:7" x14ac:dyDescent="0.2">
      <c r="A19" s="34"/>
      <c r="B19" s="35" t="s">
        <v>22</v>
      </c>
      <c r="C19" s="23" t="s">
        <v>23</v>
      </c>
      <c r="D19" s="24">
        <v>733283.19999999937</v>
      </c>
      <c r="E19" s="24">
        <v>752068.09</v>
      </c>
      <c r="F19" s="25">
        <f t="shared" si="0"/>
        <v>-18784.890000000596</v>
      </c>
      <c r="G19" s="26">
        <f t="shared" si="1"/>
        <v>752068.09</v>
      </c>
    </row>
    <row r="20" spans="1:7" x14ac:dyDescent="0.2">
      <c r="A20" s="34"/>
      <c r="B20" s="35" t="s">
        <v>24</v>
      </c>
      <c r="C20" s="23">
        <v>17.79</v>
      </c>
      <c r="D20" s="24">
        <v>87343.029999999912</v>
      </c>
      <c r="E20" s="24">
        <v>88844.65999999996</v>
      </c>
      <c r="F20" s="25">
        <f t="shared" si="0"/>
        <v>-1501.6300000000483</v>
      </c>
      <c r="G20" s="26">
        <f t="shared" si="1"/>
        <v>88844.65999999996</v>
      </c>
    </row>
    <row r="21" spans="1:7" x14ac:dyDescent="0.2">
      <c r="A21" s="34"/>
      <c r="B21" s="35" t="s">
        <v>25</v>
      </c>
      <c r="C21" s="23">
        <v>4.2300000000000004</v>
      </c>
      <c r="D21" s="24">
        <v>308771.23000000021</v>
      </c>
      <c r="E21" s="24">
        <v>395773.77000000019</v>
      </c>
      <c r="F21" s="25">
        <f t="shared" si="0"/>
        <v>-87002.539999999979</v>
      </c>
      <c r="G21" s="26">
        <f t="shared" si="1"/>
        <v>395773.77000000019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3334383.1499999994</v>
      </c>
      <c r="E26" s="30">
        <f>SUM(E16:E25)</f>
        <v>3439556.2899999996</v>
      </c>
      <c r="F26" s="30">
        <f>SUM(F16:F25)</f>
        <v>-105173.14000000033</v>
      </c>
      <c r="G26" s="30">
        <f>SUM(G16:G25)</f>
        <v>3439556.2899999996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235275.63</v>
      </c>
      <c r="E28" s="24">
        <v>224294.48000000004</v>
      </c>
      <c r="F28" s="25">
        <f>D28-E28</f>
        <v>10981.149999999965</v>
      </c>
      <c r="G28" s="26">
        <f t="shared" ref="G28:G37" si="2">E28</f>
        <v>224294.48000000004</v>
      </c>
    </row>
    <row r="29" spans="1:7" x14ac:dyDescent="0.2">
      <c r="A29" s="34"/>
      <c r="B29" s="35" t="s">
        <v>28</v>
      </c>
      <c r="C29" s="23">
        <v>3.15</v>
      </c>
      <c r="D29" s="24">
        <v>218764.53999999986</v>
      </c>
      <c r="E29" s="24">
        <v>218270.9999999998</v>
      </c>
      <c r="F29" s="25">
        <f>D29-E29</f>
        <v>493.54000000006636</v>
      </c>
      <c r="G29" s="26">
        <f t="shared" si="2"/>
        <v>218270.9999999998</v>
      </c>
    </row>
    <row r="30" spans="1:7" x14ac:dyDescent="0.2">
      <c r="A30" s="34"/>
      <c r="B30" s="35" t="s">
        <v>29</v>
      </c>
      <c r="C30" s="23">
        <v>7.64</v>
      </c>
      <c r="D30" s="24">
        <v>6191.0399999999972</v>
      </c>
      <c r="E30" s="24">
        <v>6695.2699999999977</v>
      </c>
      <c r="F30" s="25">
        <f t="shared" ref="F30:F37" si="3">D30-E30</f>
        <v>-504.23000000000047</v>
      </c>
      <c r="G30" s="26">
        <f t="shared" si="2"/>
        <v>6695.2699999999977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460231.20999999985</v>
      </c>
      <c r="E38" s="30">
        <f>SUM(E28:E37)</f>
        <v>449260.74999999988</v>
      </c>
      <c r="F38" s="30">
        <f>SUM(F28:F37)</f>
        <v>10970.460000000032</v>
      </c>
      <c r="G38" s="30">
        <f>SUM(G28:G37)</f>
        <v>449260.74999999988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126508.07999999975</v>
      </c>
      <c r="E40" s="24">
        <v>126667.17999999979</v>
      </c>
      <c r="F40" s="25">
        <f>ЗАТРАЧЕНОТ-ОПАЛЧЕНОТ</f>
        <v>-159.10000000003492</v>
      </c>
      <c r="G40" s="45">
        <v>108470.39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126508.07999999975</v>
      </c>
      <c r="E42" s="30">
        <f>E41+E40</f>
        <v>126667.17999999979</v>
      </c>
      <c r="F42" s="30">
        <f>F41+F40</f>
        <v>-159.10000000003492</v>
      </c>
      <c r="G42" s="30">
        <f>КПЕРЕЧИСТ+КПЕРЕЧИСК</f>
        <v>108470.39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4560183.1899999976</v>
      </c>
      <c r="E44" s="30">
        <f>E42+E38+E26+E14</f>
        <v>4647281.6599999964</v>
      </c>
      <c r="F44" s="30">
        <f>F42+F38+F26+F14</f>
        <v>-87098.469999998881</v>
      </c>
      <c r="G44" s="30">
        <f>G42+G38+G26+G14</f>
        <v>4629084.8699999964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758086.970000003</v>
      </c>
      <c r="E46" s="10" t="s">
        <v>8</v>
      </c>
      <c r="F46" s="11"/>
      <c r="G46" s="9">
        <v>184086.62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C54" s="55"/>
      <c r="D54" s="56">
        <v>235162.16000000003</v>
      </c>
      <c r="E54" s="56"/>
    </row>
    <row r="55" spans="1:7" x14ac:dyDescent="0.2">
      <c r="A55" s="54" t="s">
        <v>39</v>
      </c>
      <c r="B55" s="57"/>
      <c r="D55" s="56">
        <v>126667.17999999993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40</v>
      </c>
      <c r="B57" s="59"/>
      <c r="D57" s="60">
        <v>108470.39</v>
      </c>
      <c r="E57" s="60"/>
    </row>
    <row r="58" spans="1:7" x14ac:dyDescent="0.2">
      <c r="A58" s="61" t="s">
        <v>41</v>
      </c>
      <c r="B58" s="61"/>
      <c r="C58" s="61"/>
      <c r="D58" s="61"/>
      <c r="E58" s="61"/>
      <c r="F58" s="61">
        <v>45525.78</v>
      </c>
      <c r="G58" s="61"/>
    </row>
    <row r="59" spans="1:7" s="63" customFormat="1" x14ac:dyDescent="0.2">
      <c r="A59" s="62" t="s">
        <v>42</v>
      </c>
      <c r="B59" s="62"/>
      <c r="C59" s="62"/>
      <c r="D59" s="62"/>
      <c r="E59" s="62"/>
      <c r="F59" s="62">
        <v>19128.2</v>
      </c>
      <c r="G59" s="62"/>
    </row>
    <row r="60" spans="1:7" s="63" customFormat="1" x14ac:dyDescent="0.2">
      <c r="A60" s="62" t="s">
        <v>43</v>
      </c>
      <c r="B60" s="62"/>
      <c r="C60" s="62"/>
      <c r="D60" s="62"/>
      <c r="E60" s="62"/>
      <c r="F60" s="62">
        <v>25156.78</v>
      </c>
      <c r="G60" s="62"/>
    </row>
    <row r="61" spans="1:7" s="63" customFormat="1" x14ac:dyDescent="0.2">
      <c r="A61" s="62" t="s">
        <v>44</v>
      </c>
      <c r="B61" s="62"/>
      <c r="C61" s="62"/>
      <c r="D61" s="62"/>
      <c r="E61" s="62"/>
      <c r="F61" s="62">
        <v>18659.63</v>
      </c>
      <c r="G61" s="62"/>
    </row>
    <row r="62" spans="1:7" s="63" customFormat="1" x14ac:dyDescent="0.2">
      <c r="A62" s="63" t="s">
        <v>45</v>
      </c>
      <c r="D62" s="64">
        <v>253358.94999999995</v>
      </c>
      <c r="E62" s="65"/>
    </row>
    <row r="63" spans="1:7" s="63" customFormat="1" x14ac:dyDescent="0.2"/>
    <row r="64" spans="1:7" s="63" customFormat="1" x14ac:dyDescent="0.2">
      <c r="A64" s="66" t="s">
        <v>46</v>
      </c>
    </row>
    <row r="65" spans="1:97" s="63" customFormat="1" x14ac:dyDescent="0.2"/>
    <row r="66" spans="1:97" s="63" customFormat="1" x14ac:dyDescent="0.2">
      <c r="A66" s="67" t="s">
        <v>47</v>
      </c>
      <c r="B66" s="67"/>
      <c r="D66" s="68">
        <v>15405.409999999989</v>
      </c>
      <c r="E66" s="69"/>
    </row>
    <row r="67" spans="1:97" s="63" customFormat="1" x14ac:dyDescent="0.2">
      <c r="A67" s="67" t="s">
        <v>48</v>
      </c>
      <c r="B67" s="67"/>
      <c r="D67" s="70">
        <v>0</v>
      </c>
      <c r="E67" s="71"/>
    </row>
    <row r="68" spans="1:97" s="63" customFormat="1" x14ac:dyDescent="0.2">
      <c r="A68" s="67" t="s">
        <v>49</v>
      </c>
      <c r="B68" s="67"/>
      <c r="D68" s="70">
        <v>4800</v>
      </c>
      <c r="E68" s="71"/>
    </row>
    <row r="69" spans="1:97" s="63" customFormat="1" x14ac:dyDescent="0.2">
      <c r="A69" s="67" t="s">
        <v>50</v>
      </c>
      <c r="B69" s="67"/>
      <c r="D69" s="70">
        <v>73598.679999999993</v>
      </c>
      <c r="E69" s="71"/>
    </row>
    <row r="70" spans="1:97" s="63" customFormat="1" x14ac:dyDescent="0.2">
      <c r="A70" s="67" t="s">
        <v>51</v>
      </c>
      <c r="B70" s="67"/>
      <c r="D70" s="72">
        <v>0</v>
      </c>
      <c r="E70" s="73"/>
    </row>
    <row r="71" spans="1:97" s="63" customFormat="1" x14ac:dyDescent="0.2">
      <c r="A71" s="74" t="s">
        <v>52</v>
      </c>
      <c r="B71" s="74"/>
      <c r="C71" s="74"/>
      <c r="D71" s="74"/>
      <c r="E71" s="74"/>
      <c r="F71" s="74" t="s">
        <v>53</v>
      </c>
      <c r="G71" s="74"/>
    </row>
    <row r="72" spans="1:97" s="63" customFormat="1" x14ac:dyDescent="0.2">
      <c r="A72" s="75" t="s">
        <v>54</v>
      </c>
      <c r="B72" s="75"/>
      <c r="D72" s="76">
        <v>20205.409999999989</v>
      </c>
      <c r="E72" s="77"/>
    </row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>
      <c r="A77" s="78" t="s">
        <v>55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56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57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9"/>
      <c r="B80" s="79"/>
      <c r="C80" s="79"/>
      <c r="D80" s="79"/>
      <c r="E80" s="79"/>
      <c r="F80" s="79"/>
      <c r="G80" s="7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58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59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60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9"/>
      <c r="B84" s="79"/>
      <c r="C84" s="79"/>
      <c r="D84" s="79"/>
      <c r="E84" s="79"/>
      <c r="F84" s="79"/>
      <c r="G84" s="7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61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62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63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9"/>
      <c r="B88" s="79"/>
      <c r="C88" s="79"/>
      <c r="D88" s="79"/>
      <c r="E88" s="79"/>
      <c r="F88" s="79"/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64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65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 t="s">
        <v>66</v>
      </c>
      <c r="B93" s="80"/>
      <c r="C93" s="80"/>
      <c r="D93" s="80"/>
      <c r="E93" s="80"/>
      <c r="F93" s="81" t="s">
        <v>67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2"/>
      <c r="G94" s="82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1"/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 t="s">
        <v>68</v>
      </c>
      <c r="B96" s="80"/>
      <c r="C96" s="80"/>
      <c r="D96" s="80"/>
      <c r="E96" s="80"/>
      <c r="F96" s="81" t="s">
        <v>69</v>
      </c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6">
    <mergeCell ref="A87:G87"/>
    <mergeCell ref="A89:G89"/>
    <mergeCell ref="A90:G90"/>
    <mergeCell ref="F93:G93"/>
    <mergeCell ref="F95:G95"/>
    <mergeCell ref="F96:G96"/>
    <mergeCell ref="A79:G79"/>
    <mergeCell ref="A81:G81"/>
    <mergeCell ref="A82:G82"/>
    <mergeCell ref="A83:G83"/>
    <mergeCell ref="A85:G85"/>
    <mergeCell ref="A86:G86"/>
    <mergeCell ref="A71:E71"/>
    <mergeCell ref="F71:G71"/>
    <mergeCell ref="A72:B72"/>
    <mergeCell ref="D72:E72"/>
    <mergeCell ref="A77:G77"/>
    <mergeCell ref="A78:G78"/>
    <mergeCell ref="A68:B68"/>
    <mergeCell ref="D68:E68"/>
    <mergeCell ref="A69:B69"/>
    <mergeCell ref="D69:E69"/>
    <mergeCell ref="A70:B70"/>
    <mergeCell ref="D70:E70"/>
    <mergeCell ref="A61:E61"/>
    <mergeCell ref="F61:G61"/>
    <mergeCell ref="D62:E62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72</vt:lpstr>
      <vt:lpstr>'ул Салтыкова-Щедрина д. 72'!АДРЕС</vt:lpstr>
      <vt:lpstr>'ул Салтыкова-Щедрина д. 72'!ВХДОЛГ</vt:lpstr>
      <vt:lpstr>'ул Салтыкова-Щедрина д. 72'!ВХСАЛЬДО</vt:lpstr>
      <vt:lpstr>'ул Салтыкова-Щедрина д. 72'!ДОГОВОР</vt:lpstr>
      <vt:lpstr>'ул Салтыкова-Щедрина д. 72'!ДОЛГ</vt:lpstr>
      <vt:lpstr>'ул Салтыкова-Щедрина д. 72'!ЗАТРАЧЕНОК</vt:lpstr>
      <vt:lpstr>'ул Салтыкова-Щедрина д. 72'!ЗАТРАЧЕНОТ</vt:lpstr>
      <vt:lpstr>'ул Салтыкова-Щедрина д. 72'!ЗАТРЕМ</vt:lpstr>
      <vt:lpstr>'ул Салтыкова-Щедрина д. 72'!ИСХДОЛГ</vt:lpstr>
      <vt:lpstr>'ул Салтыкова-Щедрина д. 72'!ИСХСАЛЬДО</vt:lpstr>
      <vt:lpstr>'ул Салтыкова-Щедрина д. 72'!КАП</vt:lpstr>
      <vt:lpstr>'ул Салтыкова-Щедрина д. 72'!КПЕРЕЧИСК</vt:lpstr>
      <vt:lpstr>'ул Салтыкова-Щедрина д. 72'!КПЕРЕЧИСТ</vt:lpstr>
      <vt:lpstr>'ул Салтыкова-Щедрина д. 72'!НАЧРЕМ</vt:lpstr>
      <vt:lpstr>'ул Салтыкова-Щедрина д. 72'!НЕЖНАЧРЕМ</vt:lpstr>
      <vt:lpstr>'ул Салтыкова-Щедрина д. 72'!ОПАЛЧЕНОТ</vt:lpstr>
      <vt:lpstr>'ул Салтыкова-Щедрина д. 72'!ОПЛАЧЕНОК</vt:lpstr>
      <vt:lpstr>'ул Салтыкова-Щедрина д. 72'!ОСТ</vt:lpstr>
      <vt:lpstr>'ул Салтыкова-Щедрина д. 72'!ПЛОЩАДЬ</vt:lpstr>
      <vt:lpstr>'ул Салтыкова-Щедрина д. 72'!РАЗМЕРПЛАТЫ</vt:lpstr>
      <vt:lpstr>'ул Салтыкова-Щедрина д. 72'!СНРЕМ</vt:lpstr>
      <vt:lpstr>'ул Салтыкова-Щедрина д. 72'!ТАРОТОП</vt:lpstr>
      <vt:lpstr>'ул Салтыкова-Щедрина д. 72'!ТАРХВС</vt:lpstr>
      <vt:lpstr>'ул Салтыкова-Щедрина д. 72'!ТБО</vt:lpstr>
      <vt:lpstr>'ул Салтыкова-Щедрина д. 72'!ТБОНАЧ</vt:lpstr>
      <vt:lpstr>'ул Салтыкова-Щедрина д. 72'!ТБОНЕД</vt:lpstr>
      <vt:lpstr>'ул Салтыкова-Щедрина д. 72'!ТБООПЛ</vt:lpstr>
      <vt:lpstr>'ул Салтыкова-Щедрина д. 72'!ТБОПОСТ</vt:lpstr>
      <vt:lpstr>'ул Салтыкова-Щедрина д. 72'!ТЕК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2018-03-30T12:49:43Z</dcterms:created>
  <dcterms:modified xsi:type="dcterms:W3CDTF">2018-03-30T12:49:43Z</dcterms:modified>
</cp:coreProperties>
</file>